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<sst xmlns="http://schemas.openxmlformats.org/spreadsheetml/2006/main" count="416" uniqueCount="156">
  <si>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</si>
  <si>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</si>
  <si>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</si>
  <si>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</si>
  <si>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</si>
  <si>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</si>
  <si>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</si>
  <si>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</si>
  <si>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</si>
  <si>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</si>
  <si>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</si>
  <si>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</si>
  <si>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</si>
  <si>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</si>
  <si>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</si>
  <si>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</si>
  <si>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</si>
  <si>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</si>
  <si>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</si>
  <si>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</si>
  <si>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</si>
  <si>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</si>
  <si>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</si>
  <si>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</si>
  <si>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</si>
  <si>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</si>
  <si>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</si>
  <si>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</si>
  <si>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</si>
  <si>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</si>
  <si>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</si>
  <si>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</si>
  <si>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</si>
  <si>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</si>
  <si>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</si>
  <si>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</si>
  <si>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</si>
  <si>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</si>
  <si>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</si>
  <si>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</si>
  <si>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</si>
  <si>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</si>
  <si>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</si>
  <si>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</si>
  <si>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</si>
  <si>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</si>
  <si>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</si>
  <si>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</si>
  <si>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</si>
  <si>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</si>
  <si>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</si>
  <si>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</si>
  <si>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</si>
  <si>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</si>
  <si>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</si>
  <si>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</si>
  <si>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</si>
  <si>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</si>
  <si>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</si>
  <si>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</si>
  <si>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</si>
  <si>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</si>
  <si>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</si>
  <si>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</si>
  <si>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</si>
  <si>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</si>
  <si>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</si>
  <si>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</si>
  <si>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</si>
  <si>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</si>
  <si>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</si>
  <si>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</si>
  <si>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</si>
  <si>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</si>
  <si>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</si>
  <si>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</si>
  <si>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</si>
  <si>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</si>
  <si>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</si>
  <si>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</si>
  <si>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</si>
  <si>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</si>
  <si>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</si>
  <si>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</si>
  <si>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</si>
  <si>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</si>
  <si>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</si>
  <si>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</si>
  <si>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</si>
  <si>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</si>
  <si>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</si>
  <si>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</si>
  <si>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</si>
  <si>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</si>
  <si>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</si>
  <si>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</si>
  <si>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</si>
  <si>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</si>
  <si>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</si>
  <si>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</si>
  <si>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</si>
  <si>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</si>
  <si>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</si>
  <si>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</si>
  <si>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</si>
  <si>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</si>
  <si>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</si>
  <si>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</si>
  <si>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</si>
  <si>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</si>
  <si>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</si>
  <si>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</si>
  <si>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</si>
  <si>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</si>
  <si>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</si>
  <si>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</si>
  <si>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</si>
  <si>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</si>
  <si>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</si>
  <si>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</si>
  <si>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</si>
  <si>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</si>
  <si>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</si>
  <si>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</si>
  <si>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</si>
  <si>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</si>
  <si>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</si>
  <si>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</si>
  <si>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</si>
  <si>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</si>
  <si>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</si>
  <si>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</si>
  <si>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</si>
  <si>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</si>
  <si>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</si>
  <si>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</si>
  <si>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</si>
  <si>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</si>
  <si>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</si>
  <si>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</si>
  <si>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</si>
  <si>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</si>
  <si>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</si>
  <si>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</si>
  <si>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</si>
  <si>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</si>
  <si>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</si>
  <si>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</si>
  <si>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</si>
  <si>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others</t>
  </si>
  <si>
    <t>KEEWAY</t>
  </si>
  <si>
    <t>VESPA</t>
  </si>
  <si>
    <t>FIRST REGISTRATIONS of NEW* MC, TOP 10 BRANDS JUNUARY-OCTOBER 2018</t>
  </si>
  <si>
    <t>FIRST REGISTRATIONS MP, TOP 10 BRANDS JUNUARY-OCTOBER 2018</t>
  </si>
  <si>
    <t>OCTOBER</t>
  </si>
  <si>
    <t>January - October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</si>
</sst>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10" fontId="28" fillId="0" borderId="21" xfId="99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right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05"/>
          <c:w val="0.824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41173011"/>
        <c:axId val="35012780"/>
      </c:bar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2780"/>
        <c:crosses val="autoZero"/>
        <c:auto val="1"/>
        <c:lblOffset val="100"/>
        <c:tickLblSkip val="1"/>
        <c:noMultiLvlLbl val="0"/>
      </c:catAx>
      <c:valAx>
        <c:axId val="35012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43093967"/>
        <c:axId val="52301384"/>
      </c:barChart>
      <c:catAx>
        <c:axId val="4309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1384"/>
        <c:crosses val="autoZero"/>
        <c:auto val="1"/>
        <c:lblOffset val="100"/>
        <c:tickLblSkip val="1"/>
        <c:noMultiLvlLbl val="0"/>
      </c:catAx>
      <c:valAx>
        <c:axId val="5230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950409"/>
        <c:axId val="8553682"/>
      </c:barChart>
      <c:catAx>
        <c:axId val="95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53682"/>
        <c:crossesAt val="0"/>
        <c:auto val="1"/>
        <c:lblOffset val="100"/>
        <c:tickLblSkip val="1"/>
        <c:noMultiLvlLbl val="0"/>
      </c:catAx>
      <c:valAx>
        <c:axId val="855368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975"/>
          <c:w val="0.732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9874275"/>
        <c:axId val="21759612"/>
      </c:barChart>
      <c:catAx>
        <c:axId val="9874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59612"/>
        <c:crosses val="autoZero"/>
        <c:auto val="1"/>
        <c:lblOffset val="100"/>
        <c:tickLblSkip val="1"/>
        <c:noMultiLvlLbl val="0"/>
      </c:catAx>
      <c:valAx>
        <c:axId val="21759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4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85"/>
          <c:w val="0.737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61618781"/>
        <c:axId val="17698118"/>
      </c:barChart>
      <c:catAx>
        <c:axId val="61618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8118"/>
        <c:crosses val="autoZero"/>
        <c:auto val="1"/>
        <c:lblOffset val="100"/>
        <c:tickLblSkip val="1"/>
        <c:noMultiLvlLbl val="0"/>
      </c:catAx>
      <c:valAx>
        <c:axId val="1769811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25065335"/>
        <c:axId val="24261424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25065335"/>
        <c:axId val="24261424"/>
      </c:lineChart>
      <c:catAx>
        <c:axId val="25065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424"/>
        <c:crosses val="autoZero"/>
        <c:auto val="1"/>
        <c:lblOffset val="100"/>
        <c:tickLblSkip val="1"/>
        <c:noMultiLvlLbl val="0"/>
      </c:catAx>
      <c:valAx>
        <c:axId val="24261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65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7026225"/>
        <c:axId val="19018298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7026225"/>
        <c:axId val="19018298"/>
      </c:lineChart>
      <c:catAx>
        <c:axId val="170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8298"/>
        <c:crosses val="autoZero"/>
        <c:auto val="1"/>
        <c:lblOffset val="100"/>
        <c:tickLblSkip val="1"/>
        <c:noMultiLvlLbl val="0"/>
      </c:catAx>
      <c:valAx>
        <c:axId val="19018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525"/>
          <c:w val="0.79925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46679565"/>
        <c:axId val="17462902"/>
      </c:barChart>
      <c:catAx>
        <c:axId val="46679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902"/>
        <c:crosses val="autoZero"/>
        <c:auto val="1"/>
        <c:lblOffset val="100"/>
        <c:tickLblSkip val="1"/>
        <c:noMultiLvlLbl val="0"/>
      </c:catAx>
      <c:valAx>
        <c:axId val="1746290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9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975"/>
          <c:w val="0.73225"/>
          <c:h val="0.7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22948391"/>
        <c:axId val="5208928"/>
      </c:barChart>
      <c:catAx>
        <c:axId val="22948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928"/>
        <c:crosses val="autoZero"/>
        <c:auto val="1"/>
        <c:lblOffset val="100"/>
        <c:tickLblSkip val="1"/>
        <c:noMultiLvlLbl val="0"/>
      </c:catAx>
      <c:valAx>
        <c:axId val="5208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8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85"/>
          <c:w val="0.752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46880353"/>
        <c:axId val="19269994"/>
      </c:bar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39212219"/>
        <c:axId val="17365652"/>
      </c:bar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2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542"/>
        <c:crossesAt val="0"/>
        <c:auto val="1"/>
        <c:lblOffset val="100"/>
        <c:tickLblSkip val="1"/>
        <c:noMultiLvlLbl val="0"/>
      </c:catAx>
      <c:valAx>
        <c:axId val="644405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5" t="s">
        <v>99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0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0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9"/>
      <c r="D10" s="10"/>
    </row>
    <row r="11" spans="2:4" ht="12.75">
      <c r="B11" s="190" t="s">
        <v>111</v>
      </c>
      <c r="C11" s="65" t="s">
        <v>112</v>
      </c>
      <c r="D11" s="10"/>
    </row>
    <row r="12" ht="12.75">
      <c r="B12" s="189"/>
    </row>
    <row r="13" spans="2:17" ht="12.75">
      <c r="B13" s="190" t="s">
        <v>103</v>
      </c>
      <c r="C13" s="64" t="s">
        <v>152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9"/>
    </row>
    <row r="15" spans="2:4" ht="12.75">
      <c r="B15" s="190" t="s">
        <v>113</v>
      </c>
      <c r="C15" s="65" t="s">
        <v>114</v>
      </c>
      <c r="D15" s="12"/>
    </row>
    <row r="16" ht="12.75">
      <c r="B16" s="189"/>
    </row>
    <row r="17" spans="2:3" ht="12.75">
      <c r="B17" s="191" t="s">
        <v>104</v>
      </c>
      <c r="C17" s="64" t="s">
        <v>153</v>
      </c>
    </row>
    <row r="18" ht="12.75">
      <c r="B18" s="189"/>
    </row>
    <row r="19" spans="2:3" ht="12.75">
      <c r="B19" s="191" t="s">
        <v>115</v>
      </c>
      <c r="C19" s="64" t="s">
        <v>116</v>
      </c>
    </row>
    <row r="20" ht="12.75">
      <c r="B20" s="189"/>
    </row>
    <row r="21" spans="2:3" ht="12.75">
      <c r="B21" s="191" t="s">
        <v>105</v>
      </c>
      <c r="C21" s="64" t="s">
        <v>106</v>
      </c>
    </row>
    <row r="22" ht="12.75">
      <c r="B22" s="189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117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/>
      <c r="M3" s="7"/>
      <c r="N3" s="4">
        <v>70316</v>
      </c>
      <c r="O3" s="192">
        <v>0.7477641303769873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>
        <v>1544</v>
      </c>
      <c r="L4" s="50"/>
      <c r="M4" s="51"/>
      <c r="N4" s="4">
        <v>23719</v>
      </c>
      <c r="O4" s="192">
        <v>0.2522358696230127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>
        <v>7118</v>
      </c>
      <c r="K5" s="106">
        <v>5724</v>
      </c>
      <c r="L5" s="106"/>
      <c r="M5" s="106"/>
      <c r="N5" s="9">
        <v>94035</v>
      </c>
      <c r="O5" s="192">
        <v>1</v>
      </c>
      <c r="T5" s="114" t="s">
        <v>90</v>
      </c>
      <c r="U5" s="178">
        <v>2878</v>
      </c>
      <c r="V5" s="178">
        <v>4668</v>
      </c>
      <c r="W5" s="179">
        <v>12947</v>
      </c>
      <c r="X5" s="179">
        <v>12761</v>
      </c>
      <c r="Y5" s="180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1">
        <v>109393</v>
      </c>
    </row>
    <row r="6" spans="1:34" s="5" customFormat="1" ht="15.75" customHeight="1">
      <c r="A6" s="72" t="s">
        <v>120</v>
      </c>
      <c r="B6" s="193">
        <v>-0.6771816955484071</v>
      </c>
      <c r="C6" s="193">
        <v>0.23593699774991972</v>
      </c>
      <c r="D6" s="193">
        <v>1.2205461638491548</v>
      </c>
      <c r="E6" s="193">
        <v>0.835792925743734</v>
      </c>
      <c r="F6" s="193">
        <v>-0.09723108332270003</v>
      </c>
      <c r="G6" s="193">
        <v>-0.09130742049469964</v>
      </c>
      <c r="H6" s="193">
        <v>-0.07528386996422465</v>
      </c>
      <c r="I6" s="193">
        <v>-0.06417157275021024</v>
      </c>
      <c r="J6" s="193">
        <v>-0.3602947784667925</v>
      </c>
      <c r="K6" s="193">
        <v>-0.19584152851924697</v>
      </c>
      <c r="L6" s="193"/>
      <c r="M6" s="193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4">
        <v>0.080958999305073</v>
      </c>
      <c r="C7" s="194">
        <v>-0.17630676949443014</v>
      </c>
      <c r="D7" s="194">
        <v>-0.34054221055070677</v>
      </c>
      <c r="E7" s="194">
        <v>0.2282736462659667</v>
      </c>
      <c r="F7" s="194">
        <v>0.04970326409495551</v>
      </c>
      <c r="G7" s="194">
        <v>-0.05815997656021099</v>
      </c>
      <c r="H7" s="194">
        <v>-0.03810371329180484</v>
      </c>
      <c r="I7" s="194">
        <v>0.004513857542655986</v>
      </c>
      <c r="J7" s="194">
        <v>0.010218563724098795</v>
      </c>
      <c r="K7" s="194">
        <v>0.1110248447204969</v>
      </c>
      <c r="L7" s="194"/>
      <c r="M7" s="194"/>
      <c r="N7" s="194">
        <v>-0.020693174480848175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8" t="s">
        <v>6</v>
      </c>
      <c r="B9" s="230" t="s">
        <v>154</v>
      </c>
      <c r="C9" s="231"/>
      <c r="D9" s="232" t="s">
        <v>36</v>
      </c>
      <c r="E9" s="234" t="s">
        <v>23</v>
      </c>
      <c r="F9" s="235"/>
      <c r="G9" s="232" t="s">
        <v>36</v>
      </c>
    </row>
    <row r="10" spans="1:34" s="5" customFormat="1" ht="26.25" customHeight="1">
      <c r="A10" s="229"/>
      <c r="B10" s="47">
        <v>2018</v>
      </c>
      <c r="C10" s="47">
        <v>2017</v>
      </c>
      <c r="D10" s="233"/>
      <c r="E10" s="47">
        <f>B10</f>
        <v>2018</v>
      </c>
      <c r="F10" s="47">
        <f>C10</f>
        <v>2017</v>
      </c>
      <c r="G10" s="233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4180</v>
      </c>
      <c r="C11" s="108">
        <v>3502</v>
      </c>
      <c r="D11" s="195">
        <v>0.1936036550542548</v>
      </c>
      <c r="E11" s="108">
        <v>70316</v>
      </c>
      <c r="F11" s="18">
        <v>65897</v>
      </c>
      <c r="G11" s="195">
        <v>0.06705919844605979</v>
      </c>
      <c r="H11" s="18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1544</v>
      </c>
      <c r="C12" s="108">
        <v>1650</v>
      </c>
      <c r="D12" s="195">
        <v>-0.06424242424242421</v>
      </c>
      <c r="E12" s="108">
        <v>23719</v>
      </c>
      <c r="F12" s="18">
        <v>30125</v>
      </c>
      <c r="G12" s="195">
        <v>-0.21264730290456435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5724</v>
      </c>
      <c r="C13" s="108">
        <v>5152</v>
      </c>
      <c r="D13" s="195">
        <v>0.1110248447204969</v>
      </c>
      <c r="E13" s="108">
        <v>94035</v>
      </c>
      <c r="F13" s="108">
        <v>96022</v>
      </c>
      <c r="G13" s="195">
        <v>-0.020693174480848175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123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/>
      <c r="M3" s="7"/>
      <c r="N3" s="4">
        <v>13294</v>
      </c>
      <c r="O3" s="192">
        <v>0.4648251748251748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>
        <v>965</v>
      </c>
      <c r="L4" s="50"/>
      <c r="M4" s="51"/>
      <c r="N4" s="4">
        <v>15306</v>
      </c>
      <c r="O4" s="192">
        <v>0.5351748251748252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>
        <v>2361</v>
      </c>
      <c r="K5" s="106">
        <v>1806</v>
      </c>
      <c r="L5" s="106"/>
      <c r="M5" s="106"/>
      <c r="N5" s="9">
        <v>28600</v>
      </c>
      <c r="O5" s="192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3">
        <v>-0.9198645598194131</v>
      </c>
      <c r="C6" s="193">
        <v>0.39749608763693267</v>
      </c>
      <c r="D6" s="193">
        <v>1.4714445688689808</v>
      </c>
      <c r="E6" s="193">
        <v>1.0194834617127322</v>
      </c>
      <c r="F6" s="193">
        <v>-0.03769351581781466</v>
      </c>
      <c r="G6" s="193">
        <v>-0.006994637444625806</v>
      </c>
      <c r="H6" s="193">
        <v>-0.07114346090631607</v>
      </c>
      <c r="I6" s="193">
        <v>-0.05637007077856415</v>
      </c>
      <c r="J6" s="193">
        <v>-0.3675328154299491</v>
      </c>
      <c r="K6" s="193">
        <v>-0.2350698856416773</v>
      </c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4">
        <v>-0.2787810383747178</v>
      </c>
      <c r="C7" s="194">
        <v>-0.41519318925998694</v>
      </c>
      <c r="D7" s="194">
        <v>-0.4775094696969697</v>
      </c>
      <c r="E7" s="194">
        <v>-0.03549015364639685</v>
      </c>
      <c r="F7" s="194">
        <v>-0.15337544413738646</v>
      </c>
      <c r="G7" s="194">
        <v>-0.18519227090109047</v>
      </c>
      <c r="H7" s="194">
        <v>-0.18533772652388802</v>
      </c>
      <c r="I7" s="194">
        <v>-0.09743713733075432</v>
      </c>
      <c r="J7" s="194">
        <v>-0.1501079913606912</v>
      </c>
      <c r="K7" s="194">
        <v>-0.018478260869565166</v>
      </c>
      <c r="L7" s="194"/>
      <c r="M7" s="194"/>
      <c r="N7" s="194">
        <v>-0.18659878843036315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8" t="s">
        <v>6</v>
      </c>
      <c r="B9" s="230" t="str">
        <f>'R_PTW 2018vs2017'!B9:C9</f>
        <v>OCTOBER</v>
      </c>
      <c r="C9" s="231"/>
      <c r="D9" s="232" t="s">
        <v>36</v>
      </c>
      <c r="E9" s="234" t="s">
        <v>23</v>
      </c>
      <c r="F9" s="235"/>
      <c r="G9" s="23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9"/>
      <c r="B10" s="47">
        <f>'R_PTW 2018vs2017'!B10</f>
        <v>2018</v>
      </c>
      <c r="C10" s="47">
        <f>'R_PTW 2018vs2017'!C10</f>
        <v>2017</v>
      </c>
      <c r="D10" s="233"/>
      <c r="E10" s="47">
        <f>'R_PTW 2018vs2017'!E10</f>
        <v>2018</v>
      </c>
      <c r="F10" s="47">
        <f>'R_PTW 2018vs2017'!F10</f>
        <v>2017</v>
      </c>
      <c r="G10" s="23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841</v>
      </c>
      <c r="C11" s="108">
        <v>645</v>
      </c>
      <c r="D11" s="195">
        <v>0.3038759689922481</v>
      </c>
      <c r="E11" s="108">
        <v>13294</v>
      </c>
      <c r="F11" s="18">
        <v>13408</v>
      </c>
      <c r="G11" s="195">
        <v>-0.008502386634844816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965</v>
      </c>
      <c r="C12" s="108">
        <v>1195</v>
      </c>
      <c r="D12" s="195">
        <v>-0.19246861924686187</v>
      </c>
      <c r="E12" s="108">
        <v>15306</v>
      </c>
      <c r="F12" s="18">
        <v>21753</v>
      </c>
      <c r="G12" s="195">
        <v>-0.29637291408081645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1806</v>
      </c>
      <c r="C13" s="108">
        <v>1840</v>
      </c>
      <c r="D13" s="195">
        <v>-0.018478260869565166</v>
      </c>
      <c r="E13" s="108">
        <v>28600</v>
      </c>
      <c r="F13" s="108">
        <v>35161</v>
      </c>
      <c r="G13" s="195">
        <v>-0.18659878843036315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6" t="s">
        <v>124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>
        <v>1040</v>
      </c>
      <c r="K9" s="106">
        <v>841</v>
      </c>
      <c r="L9" s="106"/>
      <c r="M9" s="106"/>
      <c r="N9" s="92">
        <v>13294</v>
      </c>
      <c r="O9" s="93"/>
    </row>
    <row r="10" spans="1:14" ht="12.75">
      <c r="A10" s="182" t="s">
        <v>125</v>
      </c>
      <c r="B10" s="196">
        <v>-0.06940874035989719</v>
      </c>
      <c r="C10" s="196">
        <v>-0.2893258426966292</v>
      </c>
      <c r="D10" s="196">
        <v>-0.3331518780620577</v>
      </c>
      <c r="E10" s="196">
        <v>0.09440389294403895</v>
      </c>
      <c r="F10" s="196">
        <v>-0.0044709388971684305</v>
      </c>
      <c r="G10" s="196">
        <v>0.015856777493606034</v>
      </c>
      <c r="H10" s="196">
        <v>0.016853932584269593</v>
      </c>
      <c r="I10" s="196">
        <v>0.07795100222717144</v>
      </c>
      <c r="J10" s="196">
        <v>0.21922626025791314</v>
      </c>
      <c r="K10" s="196">
        <v>0.3038759689922481</v>
      </c>
      <c r="L10" s="196"/>
      <c r="M10" s="196"/>
      <c r="N10" s="196">
        <v>-0.008502386634844816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3"/>
      <c r="K11" s="203"/>
      <c r="L11" s="203"/>
      <c r="M11" s="203"/>
      <c r="N11" s="204"/>
    </row>
    <row r="12" spans="1:14" ht="24" customHeight="1">
      <c r="A12" s="238" t="s">
        <v>6</v>
      </c>
      <c r="B12" s="230" t="str">
        <f>'R_PTW NEW 2018vs2017'!B9:C9</f>
        <v>OCTOBER</v>
      </c>
      <c r="C12" s="231"/>
      <c r="D12" s="232" t="s">
        <v>36</v>
      </c>
      <c r="E12" s="234" t="s">
        <v>23</v>
      </c>
      <c r="F12" s="235"/>
      <c r="G12" s="23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9"/>
      <c r="B13" s="47">
        <f>'R_PTW NEW 2018vs2017'!B10</f>
        <v>2018</v>
      </c>
      <c r="C13" s="47">
        <f>'R_PTW NEW 2018vs2017'!C10</f>
        <v>2017</v>
      </c>
      <c r="D13" s="233"/>
      <c r="E13" s="47">
        <f>'R_PTW NEW 2018vs2017'!E10</f>
        <v>2018</v>
      </c>
      <c r="F13" s="47">
        <f>'R_PTW NEW 2018vs2017'!F10</f>
        <v>2017</v>
      </c>
      <c r="G13" s="23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841</v>
      </c>
      <c r="C14" s="109">
        <v>645</v>
      </c>
      <c r="D14" s="197">
        <v>0.3038759689922481</v>
      </c>
      <c r="E14" s="109">
        <v>13294</v>
      </c>
      <c r="F14" s="110">
        <v>13408</v>
      </c>
      <c r="G14" s="197">
        <v>-0.008502386634844816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14"/>
      <c r="C15" s="215"/>
      <c r="D15" s="216"/>
      <c r="E15" s="204"/>
      <c r="F15" s="204"/>
      <c r="G15" s="20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7" t="s">
        <v>126</v>
      </c>
      <c r="C2" s="257"/>
      <c r="D2" s="257"/>
      <c r="E2" s="257"/>
      <c r="F2" s="257"/>
      <c r="G2" s="257"/>
      <c r="H2" s="257"/>
      <c r="I2" s="116"/>
      <c r="J2" s="257" t="s">
        <v>127</v>
      </c>
      <c r="K2" s="257"/>
      <c r="L2" s="257"/>
      <c r="M2" s="257"/>
      <c r="N2" s="257"/>
      <c r="O2" s="257"/>
      <c r="P2" s="257"/>
      <c r="R2" s="257" t="s">
        <v>129</v>
      </c>
      <c r="S2" s="257"/>
      <c r="T2" s="257"/>
      <c r="U2" s="257"/>
      <c r="V2" s="257"/>
      <c r="W2" s="257"/>
      <c r="X2" s="257"/>
    </row>
    <row r="3" spans="2:24" ht="15" customHeight="1">
      <c r="B3" s="248" t="s">
        <v>58</v>
      </c>
      <c r="C3" s="251" t="s">
        <v>59</v>
      </c>
      <c r="D3" s="259" t="s">
        <v>155</v>
      </c>
      <c r="E3" s="260"/>
      <c r="F3" s="260"/>
      <c r="G3" s="260"/>
      <c r="H3" s="261"/>
      <c r="I3" s="118"/>
      <c r="J3" s="240" t="s">
        <v>60</v>
      </c>
      <c r="K3" s="243" t="s">
        <v>143</v>
      </c>
      <c r="L3" s="259" t="str">
        <f>D3</f>
        <v>January - October</v>
      </c>
      <c r="M3" s="260"/>
      <c r="N3" s="260"/>
      <c r="O3" s="260"/>
      <c r="P3" s="261"/>
      <c r="R3" s="248" t="s">
        <v>49</v>
      </c>
      <c r="S3" s="251" t="s">
        <v>59</v>
      </c>
      <c r="T3" s="259" t="str">
        <f>L3</f>
        <v>January - October</v>
      </c>
      <c r="U3" s="260"/>
      <c r="V3" s="260"/>
      <c r="W3" s="260"/>
      <c r="X3" s="261"/>
    </row>
    <row r="4" spans="2:24" ht="15" customHeight="1">
      <c r="B4" s="250"/>
      <c r="C4" s="25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41"/>
      <c r="K4" s="244"/>
      <c r="L4" s="254">
        <v>2018</v>
      </c>
      <c r="M4" s="255">
        <v>2017</v>
      </c>
      <c r="N4" s="246" t="s">
        <v>144</v>
      </c>
      <c r="O4" s="246" t="s">
        <v>145</v>
      </c>
      <c r="P4" s="246" t="s">
        <v>146</v>
      </c>
      <c r="R4" s="249"/>
      <c r="S4" s="252"/>
      <c r="T4" s="254">
        <f>L4</f>
        <v>2018</v>
      </c>
      <c r="U4" s="255">
        <f>F4</f>
        <v>2017</v>
      </c>
      <c r="V4" s="246" t="s">
        <v>63</v>
      </c>
      <c r="W4" s="246" t="s">
        <v>128</v>
      </c>
      <c r="X4" s="246" t="s">
        <v>91</v>
      </c>
    </row>
    <row r="5" spans="2:24" ht="12.75">
      <c r="B5" s="124">
        <v>1</v>
      </c>
      <c r="C5" s="125" t="s">
        <v>26</v>
      </c>
      <c r="D5" s="167">
        <v>1742</v>
      </c>
      <c r="E5" s="168">
        <v>0.13103655784564466</v>
      </c>
      <c r="F5" s="288">
        <v>1418</v>
      </c>
      <c r="G5" s="289">
        <v>0.10575775656324582</v>
      </c>
      <c r="H5" s="201">
        <v>0.22849083215796906</v>
      </c>
      <c r="I5" s="128"/>
      <c r="J5" s="242"/>
      <c r="K5" s="245"/>
      <c r="L5" s="247"/>
      <c r="M5" s="256"/>
      <c r="N5" s="247"/>
      <c r="O5" s="247"/>
      <c r="P5" s="247"/>
      <c r="R5" s="250"/>
      <c r="S5" s="253"/>
      <c r="T5" s="247"/>
      <c r="U5" s="256"/>
      <c r="V5" s="247"/>
      <c r="W5" s="247"/>
      <c r="X5" s="247"/>
    </row>
    <row r="6" spans="2:24" ht="15">
      <c r="B6" s="131">
        <v>2</v>
      </c>
      <c r="C6" s="132" t="s">
        <v>27</v>
      </c>
      <c r="D6" s="169">
        <v>1497</v>
      </c>
      <c r="E6" s="170">
        <v>0.11260719121408154</v>
      </c>
      <c r="F6" s="171">
        <v>1372</v>
      </c>
      <c r="G6" s="172">
        <v>0.10232696897374702</v>
      </c>
      <c r="H6" s="202">
        <v>0.09110787172011658</v>
      </c>
      <c r="I6" s="128"/>
      <c r="J6" s="129" t="s">
        <v>64</v>
      </c>
      <c r="K6" s="130" t="s">
        <v>28</v>
      </c>
      <c r="L6" s="290">
        <v>1217</v>
      </c>
      <c r="M6" s="183">
        <v>1187</v>
      </c>
      <c r="N6" s="85">
        <v>0.02527379949452402</v>
      </c>
      <c r="O6" s="127"/>
      <c r="P6" s="127"/>
      <c r="R6" s="129" t="s">
        <v>50</v>
      </c>
      <c r="S6" s="130" t="s">
        <v>26</v>
      </c>
      <c r="T6" s="218">
        <v>639</v>
      </c>
      <c r="U6" s="183">
        <v>433</v>
      </c>
      <c r="V6" s="85">
        <v>0.4757505773672055</v>
      </c>
      <c r="W6" s="127"/>
      <c r="X6" s="127"/>
    </row>
    <row r="7" spans="2:24" ht="15">
      <c r="B7" s="131">
        <v>3</v>
      </c>
      <c r="C7" s="132" t="s">
        <v>0</v>
      </c>
      <c r="D7" s="169">
        <v>1369</v>
      </c>
      <c r="E7" s="170">
        <v>0.10297878742289755</v>
      </c>
      <c r="F7" s="171">
        <v>1349</v>
      </c>
      <c r="G7" s="172">
        <v>0.10061157517899762</v>
      </c>
      <c r="H7" s="202">
        <v>0.014825796886582587</v>
      </c>
      <c r="I7" s="128"/>
      <c r="J7" s="135"/>
      <c r="K7" s="136" t="s">
        <v>48</v>
      </c>
      <c r="L7" s="184">
        <v>1047</v>
      </c>
      <c r="M7" s="185">
        <v>2240</v>
      </c>
      <c r="N7" s="86">
        <v>-0.5325892857142858</v>
      </c>
      <c r="O7" s="134"/>
      <c r="P7" s="134"/>
      <c r="R7" s="135"/>
      <c r="S7" s="136" t="s">
        <v>27</v>
      </c>
      <c r="T7" s="184">
        <v>545</v>
      </c>
      <c r="U7" s="185">
        <v>470</v>
      </c>
      <c r="V7" s="86">
        <v>0.15957446808510634</v>
      </c>
      <c r="W7" s="134"/>
      <c r="X7" s="134"/>
    </row>
    <row r="8" spans="2:24" ht="15">
      <c r="B8" s="131">
        <v>4</v>
      </c>
      <c r="C8" s="132" t="s">
        <v>28</v>
      </c>
      <c r="D8" s="169">
        <v>1217</v>
      </c>
      <c r="E8" s="170">
        <v>0.09154505792086656</v>
      </c>
      <c r="F8" s="171">
        <v>1188</v>
      </c>
      <c r="G8" s="172">
        <v>0.08860381861575178</v>
      </c>
      <c r="H8" s="202">
        <v>0.02441077441077444</v>
      </c>
      <c r="I8" s="128"/>
      <c r="J8" s="135"/>
      <c r="K8" s="136" t="s">
        <v>27</v>
      </c>
      <c r="L8" s="184">
        <v>693</v>
      </c>
      <c r="M8" s="185">
        <v>625</v>
      </c>
      <c r="N8" s="86">
        <v>0.10880000000000001</v>
      </c>
      <c r="O8" s="134"/>
      <c r="P8" s="134"/>
      <c r="R8" s="135"/>
      <c r="S8" s="136" t="s">
        <v>151</v>
      </c>
      <c r="T8" s="184">
        <v>293</v>
      </c>
      <c r="U8" s="185">
        <v>241</v>
      </c>
      <c r="V8" s="86">
        <v>0.21576763485477168</v>
      </c>
      <c r="W8" s="134"/>
      <c r="X8" s="134"/>
    </row>
    <row r="9" spans="2:24" ht="12.75">
      <c r="B9" s="131">
        <v>5</v>
      </c>
      <c r="C9" s="132" t="s">
        <v>48</v>
      </c>
      <c r="D9" s="169">
        <v>1079</v>
      </c>
      <c r="E9" s="170">
        <v>0.08116443508349631</v>
      </c>
      <c r="F9" s="171">
        <v>2283</v>
      </c>
      <c r="G9" s="172">
        <v>0.17027147971360382</v>
      </c>
      <c r="H9" s="202">
        <v>-0.5273762593079281</v>
      </c>
      <c r="I9" s="128"/>
      <c r="J9" s="129"/>
      <c r="K9" s="129" t="s">
        <v>149</v>
      </c>
      <c r="L9" s="137">
        <v>3499</v>
      </c>
      <c r="M9" s="137">
        <v>3291</v>
      </c>
      <c r="N9" s="87">
        <v>0.0632026739592828</v>
      </c>
      <c r="O9" s="198"/>
      <c r="P9" s="198"/>
      <c r="R9" s="129"/>
      <c r="S9" s="129" t="s">
        <v>149</v>
      </c>
      <c r="T9" s="137">
        <v>1309</v>
      </c>
      <c r="U9" s="137">
        <v>1546</v>
      </c>
      <c r="V9" s="87">
        <v>-0.15329883570504532</v>
      </c>
      <c r="W9" s="198"/>
      <c r="X9" s="198"/>
    </row>
    <row r="10" spans="2:24" ht="12.75">
      <c r="B10" s="131">
        <v>6</v>
      </c>
      <c r="C10" s="132" t="s">
        <v>33</v>
      </c>
      <c r="D10" s="169">
        <v>700</v>
      </c>
      <c r="E10" s="170">
        <v>0.05265533323303746</v>
      </c>
      <c r="F10" s="171">
        <v>503</v>
      </c>
      <c r="G10" s="172">
        <v>0.03751491646778043</v>
      </c>
      <c r="H10" s="202">
        <v>0.39165009940357853</v>
      </c>
      <c r="I10" s="128"/>
      <c r="J10" s="138" t="s">
        <v>70</v>
      </c>
      <c r="K10" s="139"/>
      <c r="L10" s="140">
        <v>6456</v>
      </c>
      <c r="M10" s="140">
        <v>7343</v>
      </c>
      <c r="N10" s="142">
        <v>-0.12079531526623999</v>
      </c>
      <c r="O10" s="164">
        <v>0.48563261621784265</v>
      </c>
      <c r="P10" s="164">
        <v>0.5476581145584726</v>
      </c>
      <c r="R10" s="138" t="s">
        <v>79</v>
      </c>
      <c r="S10" s="139"/>
      <c r="T10" s="140">
        <v>2786</v>
      </c>
      <c r="U10" s="140">
        <v>2690</v>
      </c>
      <c r="V10" s="142">
        <v>0.035687732342007505</v>
      </c>
      <c r="W10" s="164">
        <v>0.20956822626748908</v>
      </c>
      <c r="X10" s="164">
        <v>0.20062649164677804</v>
      </c>
    </row>
    <row r="11" spans="2:24" ht="15">
      <c r="B11" s="131">
        <v>7</v>
      </c>
      <c r="C11" s="132" t="s">
        <v>32</v>
      </c>
      <c r="D11" s="169">
        <v>621</v>
      </c>
      <c r="E11" s="170">
        <v>0.04671280276816609</v>
      </c>
      <c r="F11" s="171">
        <v>594</v>
      </c>
      <c r="G11" s="172">
        <v>0.04430190930787589</v>
      </c>
      <c r="H11" s="202">
        <v>0.045454545454545414</v>
      </c>
      <c r="I11" s="128"/>
      <c r="J11" s="129" t="s">
        <v>65</v>
      </c>
      <c r="K11" s="130" t="s">
        <v>33</v>
      </c>
      <c r="L11" s="290">
        <v>81</v>
      </c>
      <c r="M11" s="183">
        <v>55</v>
      </c>
      <c r="N11" s="85">
        <v>0.47272727272727266</v>
      </c>
      <c r="O11" s="127"/>
      <c r="P11" s="127"/>
      <c r="R11" s="129" t="s">
        <v>51</v>
      </c>
      <c r="S11" s="136" t="s">
        <v>28</v>
      </c>
      <c r="T11" s="218">
        <v>540</v>
      </c>
      <c r="U11" s="183">
        <v>302</v>
      </c>
      <c r="V11" s="85">
        <v>0.7880794701986755</v>
      </c>
      <c r="W11" s="127"/>
      <c r="X11" s="127"/>
    </row>
    <row r="12" spans="2:24" ht="15">
      <c r="B12" s="131">
        <v>8</v>
      </c>
      <c r="C12" s="132" t="s">
        <v>29</v>
      </c>
      <c r="D12" s="169">
        <v>593</v>
      </c>
      <c r="E12" s="170">
        <v>0.044606589438844595</v>
      </c>
      <c r="F12" s="171">
        <v>503</v>
      </c>
      <c r="G12" s="172">
        <v>0.03751491646778043</v>
      </c>
      <c r="H12" s="202">
        <v>0.17892644135188873</v>
      </c>
      <c r="I12" s="128"/>
      <c r="J12" s="135"/>
      <c r="K12" s="136" t="s">
        <v>27</v>
      </c>
      <c r="L12" s="184">
        <v>77</v>
      </c>
      <c r="M12" s="185">
        <v>89</v>
      </c>
      <c r="N12" s="86">
        <v>-0.1348314606741573</v>
      </c>
      <c r="O12" s="134"/>
      <c r="P12" s="134"/>
      <c r="R12" s="135"/>
      <c r="S12" s="136" t="s">
        <v>32</v>
      </c>
      <c r="T12" s="184">
        <v>231</v>
      </c>
      <c r="U12" s="185">
        <v>236</v>
      </c>
      <c r="V12" s="86">
        <v>-0.021186440677966156</v>
      </c>
      <c r="W12" s="134"/>
      <c r="X12" s="134"/>
    </row>
    <row r="13" spans="2:24" ht="15">
      <c r="B13" s="131">
        <v>9</v>
      </c>
      <c r="C13" s="132" t="s">
        <v>89</v>
      </c>
      <c r="D13" s="169">
        <v>511</v>
      </c>
      <c r="E13" s="170">
        <v>0.038438393260117346</v>
      </c>
      <c r="F13" s="171">
        <v>203</v>
      </c>
      <c r="G13" s="172">
        <v>0.015140214797136039</v>
      </c>
      <c r="H13" s="202">
        <v>1.5172413793103448</v>
      </c>
      <c r="I13" s="128"/>
      <c r="J13" s="135"/>
      <c r="K13" s="136" t="s">
        <v>88</v>
      </c>
      <c r="L13" s="184">
        <v>34</v>
      </c>
      <c r="M13" s="185">
        <v>23</v>
      </c>
      <c r="N13" s="86">
        <v>0.4782608695652173</v>
      </c>
      <c r="O13" s="134"/>
      <c r="P13" s="134"/>
      <c r="R13" s="135"/>
      <c r="S13" s="136" t="s">
        <v>48</v>
      </c>
      <c r="T13" s="184">
        <v>178</v>
      </c>
      <c r="U13" s="185">
        <v>367</v>
      </c>
      <c r="V13" s="86">
        <v>-0.5149863760217983</v>
      </c>
      <c r="W13" s="134"/>
      <c r="X13" s="134"/>
    </row>
    <row r="14" spans="2:24" ht="12.75">
      <c r="B14" s="131">
        <v>10</v>
      </c>
      <c r="C14" s="132" t="s">
        <v>31</v>
      </c>
      <c r="D14" s="169">
        <v>508</v>
      </c>
      <c r="E14" s="170">
        <v>0.03821272754626147</v>
      </c>
      <c r="F14" s="171">
        <v>597</v>
      </c>
      <c r="G14" s="172">
        <v>0.04452565632458234</v>
      </c>
      <c r="H14" s="202">
        <v>-0.14907872696817426</v>
      </c>
      <c r="I14" s="128"/>
      <c r="J14" s="143"/>
      <c r="K14" s="129" t="s">
        <v>149</v>
      </c>
      <c r="L14" s="137">
        <v>76</v>
      </c>
      <c r="M14" s="137">
        <v>138</v>
      </c>
      <c r="N14" s="87">
        <v>-0.4492753623188406</v>
      </c>
      <c r="O14" s="198"/>
      <c r="P14" s="198"/>
      <c r="R14" s="143"/>
      <c r="S14" s="129" t="s">
        <v>149</v>
      </c>
      <c r="T14" s="137">
        <v>314</v>
      </c>
      <c r="U14" s="137">
        <v>443</v>
      </c>
      <c r="V14" s="87">
        <v>-0.291196388261851</v>
      </c>
      <c r="W14" s="198"/>
      <c r="X14" s="198"/>
    </row>
    <row r="15" spans="2:24" ht="12.75">
      <c r="B15" s="265" t="s">
        <v>77</v>
      </c>
      <c r="C15" s="266"/>
      <c r="D15" s="144">
        <v>9837</v>
      </c>
      <c r="E15" s="145">
        <v>0.7399578757334137</v>
      </c>
      <c r="F15" s="144">
        <v>10010</v>
      </c>
      <c r="G15" s="145">
        <v>0.7465692124105011</v>
      </c>
      <c r="H15" s="147">
        <v>-0.01728271728271724</v>
      </c>
      <c r="I15" s="128"/>
      <c r="J15" s="138" t="s">
        <v>71</v>
      </c>
      <c r="K15" s="139"/>
      <c r="L15" s="140">
        <v>268</v>
      </c>
      <c r="M15" s="140">
        <v>305</v>
      </c>
      <c r="N15" s="142">
        <v>-0.12131147540983611</v>
      </c>
      <c r="O15" s="164">
        <v>0.020159470437791486</v>
      </c>
      <c r="P15" s="164">
        <v>0.02274761336515513</v>
      </c>
      <c r="R15" s="138" t="s">
        <v>80</v>
      </c>
      <c r="S15" s="139"/>
      <c r="T15" s="140">
        <v>1263</v>
      </c>
      <c r="U15" s="140">
        <v>1348</v>
      </c>
      <c r="V15" s="142">
        <v>-0.06305637982195844</v>
      </c>
      <c r="W15" s="164">
        <v>0.09500526553332331</v>
      </c>
      <c r="X15" s="164">
        <v>0.10053699284009547</v>
      </c>
    </row>
    <row r="16" spans="2:24" ht="15">
      <c r="B16" s="267" t="s">
        <v>78</v>
      </c>
      <c r="C16" s="267"/>
      <c r="D16" s="148">
        <v>3457</v>
      </c>
      <c r="E16" s="145">
        <v>0.2600421242665864</v>
      </c>
      <c r="F16" s="148">
        <v>3398</v>
      </c>
      <c r="G16" s="145">
        <v>0.25343078758949883</v>
      </c>
      <c r="H16" s="149">
        <v>0.017363154796939284</v>
      </c>
      <c r="I16" s="128"/>
      <c r="J16" s="129" t="s">
        <v>66</v>
      </c>
      <c r="K16" s="130" t="s">
        <v>33</v>
      </c>
      <c r="L16" s="290">
        <v>292</v>
      </c>
      <c r="M16" s="183">
        <v>189</v>
      </c>
      <c r="N16" s="85">
        <v>0.5449735449735449</v>
      </c>
      <c r="O16" s="127"/>
      <c r="P16" s="127"/>
      <c r="R16" s="129" t="s">
        <v>52</v>
      </c>
      <c r="S16" s="130" t="s">
        <v>26</v>
      </c>
      <c r="T16" s="218">
        <v>711</v>
      </c>
      <c r="U16" s="183">
        <v>696</v>
      </c>
      <c r="V16" s="85">
        <v>0.02155172413793105</v>
      </c>
      <c r="W16" s="127"/>
      <c r="X16" s="127"/>
    </row>
    <row r="17" spans="2:24" ht="15">
      <c r="B17" s="268" t="s">
        <v>76</v>
      </c>
      <c r="C17" s="268"/>
      <c r="D17" s="210">
        <v>13294</v>
      </c>
      <c r="E17" s="165">
        <v>1</v>
      </c>
      <c r="F17" s="210">
        <v>13408</v>
      </c>
      <c r="G17" s="166">
        <v>0.9999999999999999</v>
      </c>
      <c r="H17" s="205">
        <v>-0.008502386634844816</v>
      </c>
      <c r="I17" s="128"/>
      <c r="J17" s="135"/>
      <c r="K17" s="136" t="s">
        <v>26</v>
      </c>
      <c r="L17" s="184">
        <v>190</v>
      </c>
      <c r="M17" s="185">
        <v>117</v>
      </c>
      <c r="N17" s="86">
        <v>0.6239316239316239</v>
      </c>
      <c r="O17" s="134"/>
      <c r="P17" s="134"/>
      <c r="R17" s="135"/>
      <c r="S17" s="136" t="s">
        <v>28</v>
      </c>
      <c r="T17" s="184">
        <v>547</v>
      </c>
      <c r="U17" s="185">
        <v>786</v>
      </c>
      <c r="V17" s="86">
        <v>-0.3040712468193384</v>
      </c>
      <c r="W17" s="134"/>
      <c r="X17" s="134"/>
    </row>
    <row r="18" spans="2:24" ht="15">
      <c r="B18" s="269" t="s">
        <v>101</v>
      </c>
      <c r="C18" s="269"/>
      <c r="D18" s="269"/>
      <c r="E18" s="269"/>
      <c r="F18" s="269"/>
      <c r="G18" s="269"/>
      <c r="H18" s="269"/>
      <c r="I18" s="128"/>
      <c r="J18" s="135"/>
      <c r="K18" s="136" t="s">
        <v>27</v>
      </c>
      <c r="L18" s="184">
        <v>176</v>
      </c>
      <c r="M18" s="185">
        <v>114</v>
      </c>
      <c r="N18" s="86">
        <v>0.5438596491228069</v>
      </c>
      <c r="O18" s="134"/>
      <c r="P18" s="134"/>
      <c r="R18" s="135"/>
      <c r="S18" s="136" t="s">
        <v>48</v>
      </c>
      <c r="T18" s="184">
        <v>475</v>
      </c>
      <c r="U18" s="185">
        <v>1626</v>
      </c>
      <c r="V18" s="86">
        <v>-0.7078720787207873</v>
      </c>
      <c r="W18" s="134"/>
      <c r="X18" s="134"/>
    </row>
    <row r="19" spans="2:24" ht="12.75" customHeight="1">
      <c r="B19" s="262" t="s">
        <v>45</v>
      </c>
      <c r="C19" s="262"/>
      <c r="D19" s="262"/>
      <c r="E19" s="262"/>
      <c r="F19" s="262"/>
      <c r="G19" s="262"/>
      <c r="H19" s="262"/>
      <c r="I19" s="128"/>
      <c r="J19" s="143"/>
      <c r="K19" s="186" t="s">
        <v>149</v>
      </c>
      <c r="L19" s="137">
        <v>792</v>
      </c>
      <c r="M19" s="137">
        <v>490</v>
      </c>
      <c r="N19" s="87">
        <v>0.616326530612245</v>
      </c>
      <c r="O19" s="198"/>
      <c r="P19" s="198"/>
      <c r="R19" s="143"/>
      <c r="S19" s="186" t="s">
        <v>149</v>
      </c>
      <c r="T19" s="137">
        <v>2593</v>
      </c>
      <c r="U19" s="137">
        <v>2438</v>
      </c>
      <c r="V19" s="87">
        <v>0.06357670221493028</v>
      </c>
      <c r="W19" s="198"/>
      <c r="X19" s="198"/>
    </row>
    <row r="20" spans="2:24" ht="12.75">
      <c r="B20" s="262"/>
      <c r="C20" s="262"/>
      <c r="D20" s="262"/>
      <c r="E20" s="262"/>
      <c r="F20" s="262"/>
      <c r="G20" s="262"/>
      <c r="H20" s="262"/>
      <c r="I20" s="128"/>
      <c r="J20" s="150" t="s">
        <v>72</v>
      </c>
      <c r="K20" s="151"/>
      <c r="L20" s="140">
        <v>1450</v>
      </c>
      <c r="M20" s="140">
        <v>910</v>
      </c>
      <c r="N20" s="142">
        <v>0.5934065934065933</v>
      </c>
      <c r="O20" s="164">
        <v>0.10907176169700616</v>
      </c>
      <c r="P20" s="164">
        <v>0.06786992840095465</v>
      </c>
      <c r="R20" s="138" t="s">
        <v>81</v>
      </c>
      <c r="S20" s="152"/>
      <c r="T20" s="140">
        <v>4326</v>
      </c>
      <c r="U20" s="140">
        <v>5546</v>
      </c>
      <c r="V20" s="142">
        <v>-0.2199783627839884</v>
      </c>
      <c r="W20" s="164">
        <v>0.32540995938017153</v>
      </c>
      <c r="X20" s="164">
        <v>0.41363365155131265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8">
        <v>425</v>
      </c>
      <c r="M21" s="183">
        <v>423</v>
      </c>
      <c r="N21" s="85">
        <v>0.004728132387706863</v>
      </c>
      <c r="O21" s="127"/>
      <c r="P21" s="127"/>
      <c r="R21" s="135" t="s">
        <v>53</v>
      </c>
      <c r="S21" s="130" t="s">
        <v>31</v>
      </c>
      <c r="T21" s="126">
        <v>32</v>
      </c>
      <c r="U21" s="183">
        <v>40</v>
      </c>
      <c r="V21" s="85">
        <v>-0.19999999999999996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4">
        <v>287</v>
      </c>
      <c r="M22" s="185">
        <v>250</v>
      </c>
      <c r="N22" s="86">
        <v>0.1479999999999999</v>
      </c>
      <c r="O22" s="134"/>
      <c r="P22" s="134"/>
      <c r="R22" s="135"/>
      <c r="S22" s="136" t="s">
        <v>27</v>
      </c>
      <c r="T22" s="133">
        <v>8</v>
      </c>
      <c r="U22" s="185">
        <v>8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4">
        <v>215</v>
      </c>
      <c r="M23" s="185">
        <v>234</v>
      </c>
      <c r="N23" s="86">
        <v>-0.08119658119658124</v>
      </c>
      <c r="O23" s="134"/>
      <c r="P23" s="134"/>
      <c r="R23" s="135"/>
      <c r="S23" s="136" t="s">
        <v>29</v>
      </c>
      <c r="T23" s="133">
        <v>3</v>
      </c>
      <c r="U23" s="185">
        <v>40</v>
      </c>
      <c r="V23" s="86">
        <v>-0.925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6" t="s">
        <v>149</v>
      </c>
      <c r="L24" s="137">
        <v>388</v>
      </c>
      <c r="M24" s="137">
        <v>402</v>
      </c>
      <c r="N24" s="87">
        <v>-0.03482587064676612</v>
      </c>
      <c r="O24" s="198"/>
      <c r="P24" s="198"/>
      <c r="R24" s="143"/>
      <c r="S24" s="186" t="s">
        <v>149</v>
      </c>
      <c r="T24" s="137">
        <v>0</v>
      </c>
      <c r="U24" s="137">
        <v>0</v>
      </c>
      <c r="V24" s="87"/>
      <c r="W24" s="198"/>
      <c r="X24" s="198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1315</v>
      </c>
      <c r="M25" s="140">
        <v>1309</v>
      </c>
      <c r="N25" s="142">
        <v>0.004583651642475095</v>
      </c>
      <c r="O25" s="164">
        <v>0.0989168045734918</v>
      </c>
      <c r="P25" s="164">
        <v>0.09762828162291169</v>
      </c>
      <c r="R25" s="138" t="s">
        <v>82</v>
      </c>
      <c r="S25" s="151"/>
      <c r="T25" s="140">
        <v>43</v>
      </c>
      <c r="U25" s="140">
        <v>88</v>
      </c>
      <c r="V25" s="142">
        <v>-0.5113636363636364</v>
      </c>
      <c r="W25" s="164">
        <v>0.0032345418986008726</v>
      </c>
      <c r="X25" s="164">
        <v>0.0065632458233890216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8">
        <v>1154</v>
      </c>
      <c r="M26" s="183">
        <v>1232</v>
      </c>
      <c r="N26" s="85">
        <v>-0.06331168831168832</v>
      </c>
      <c r="O26" s="127"/>
      <c r="P26" s="127"/>
      <c r="R26" s="157" t="s">
        <v>54</v>
      </c>
      <c r="S26" s="130" t="s">
        <v>26</v>
      </c>
      <c r="T26" s="218">
        <v>113</v>
      </c>
      <c r="U26" s="183">
        <v>102</v>
      </c>
      <c r="V26" s="86">
        <v>0.10784313725490202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4">
        <v>547</v>
      </c>
      <c r="M27" s="185">
        <v>532</v>
      </c>
      <c r="N27" s="86">
        <v>0.02819548872180455</v>
      </c>
      <c r="O27" s="134"/>
      <c r="P27" s="134"/>
      <c r="R27" s="135"/>
      <c r="S27" s="136" t="s">
        <v>31</v>
      </c>
      <c r="T27" s="184">
        <v>82</v>
      </c>
      <c r="U27" s="185">
        <v>60</v>
      </c>
      <c r="V27" s="86">
        <v>0.3666666666666667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4">
        <v>454</v>
      </c>
      <c r="M28" s="185">
        <v>355</v>
      </c>
      <c r="N28" s="86">
        <v>0.2788732394366198</v>
      </c>
      <c r="O28" s="134"/>
      <c r="P28" s="134"/>
      <c r="R28" s="135"/>
      <c r="S28" s="136" t="s">
        <v>27</v>
      </c>
      <c r="T28" s="184">
        <v>74</v>
      </c>
      <c r="U28" s="185">
        <v>121</v>
      </c>
      <c r="V28" s="86">
        <v>-0.38842975206611574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149</v>
      </c>
      <c r="L29" s="137">
        <v>1614</v>
      </c>
      <c r="M29" s="137">
        <v>1410</v>
      </c>
      <c r="N29" s="87">
        <v>0.14468085106382977</v>
      </c>
      <c r="O29" s="198"/>
      <c r="P29" s="198"/>
      <c r="R29" s="143"/>
      <c r="S29" s="129" t="s">
        <v>149</v>
      </c>
      <c r="T29" s="137">
        <v>189</v>
      </c>
      <c r="U29" s="137">
        <v>150</v>
      </c>
      <c r="V29" s="87">
        <v>0.26</v>
      </c>
      <c r="W29" s="198"/>
      <c r="X29" s="198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3769</v>
      </c>
      <c r="M30" s="140">
        <v>3529</v>
      </c>
      <c r="N30" s="142">
        <v>0.06800793425899698</v>
      </c>
      <c r="O30" s="164">
        <v>0.2835113585075974</v>
      </c>
      <c r="P30" s="164">
        <v>0.2632010739856802</v>
      </c>
      <c r="R30" s="138" t="s">
        <v>83</v>
      </c>
      <c r="S30" s="139"/>
      <c r="T30" s="140">
        <v>458</v>
      </c>
      <c r="U30" s="140">
        <v>433</v>
      </c>
      <c r="V30" s="142">
        <v>0.05773672055427248</v>
      </c>
      <c r="W30" s="164">
        <v>0.03445163231533022</v>
      </c>
      <c r="X30" s="164">
        <v>0.03229415274463007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36</v>
      </c>
      <c r="M31" s="140">
        <v>12</v>
      </c>
      <c r="N31" s="142">
        <v>2</v>
      </c>
      <c r="O31" s="164">
        <v>0.002707988566270498</v>
      </c>
      <c r="P31" s="164">
        <v>0.0008949880668257757</v>
      </c>
      <c r="R31" s="129" t="s">
        <v>55</v>
      </c>
      <c r="S31" s="130" t="s">
        <v>0</v>
      </c>
      <c r="T31" s="218">
        <v>263</v>
      </c>
      <c r="U31" s="183">
        <v>254</v>
      </c>
      <c r="V31" s="85">
        <v>0.03543307086614167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63" t="s">
        <v>76</v>
      </c>
      <c r="K32" s="264"/>
      <c r="L32" s="161">
        <v>13294</v>
      </c>
      <c r="M32" s="161">
        <v>13408</v>
      </c>
      <c r="N32" s="149">
        <v>-0.008502386634844816</v>
      </c>
      <c r="O32" s="162">
        <v>1</v>
      </c>
      <c r="P32" s="162">
        <v>1.0000000000000002</v>
      </c>
      <c r="R32" s="135"/>
      <c r="S32" s="136" t="s">
        <v>26</v>
      </c>
      <c r="T32" s="184">
        <v>242</v>
      </c>
      <c r="U32" s="185">
        <v>116</v>
      </c>
      <c r="V32" s="86">
        <v>1.0862068965517242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4">
        <v>177</v>
      </c>
      <c r="U33" s="185">
        <v>127</v>
      </c>
      <c r="V33" s="86">
        <v>0.39370078740157477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149</v>
      </c>
      <c r="T34" s="137">
        <v>250</v>
      </c>
      <c r="U34" s="137">
        <v>306</v>
      </c>
      <c r="V34" s="87">
        <v>-0.18300653594771243</v>
      </c>
      <c r="W34" s="198"/>
      <c r="X34" s="198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932</v>
      </c>
      <c r="U35" s="140">
        <v>803</v>
      </c>
      <c r="V35" s="142">
        <v>0.1606475716064757</v>
      </c>
      <c r="W35" s="164">
        <v>0.07010681510455845</v>
      </c>
      <c r="X35" s="164">
        <v>0.05988961813842482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8">
        <v>766</v>
      </c>
      <c r="U36" s="183">
        <v>711</v>
      </c>
      <c r="V36" s="85">
        <v>0.07735583684950775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4">
        <v>387</v>
      </c>
      <c r="U37" s="185">
        <v>292</v>
      </c>
      <c r="V37" s="86">
        <v>0.32534246575342474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4">
        <v>370</v>
      </c>
      <c r="U38" s="185">
        <v>382</v>
      </c>
      <c r="V38" s="86">
        <v>-0.03141361256544506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6" t="s">
        <v>149</v>
      </c>
      <c r="T39" s="137">
        <v>1081</v>
      </c>
      <c r="U39" s="137">
        <v>765</v>
      </c>
      <c r="V39" s="87">
        <v>0.4130718954248367</v>
      </c>
      <c r="W39" s="198"/>
      <c r="X39" s="198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2604</v>
      </c>
      <c r="U40" s="140">
        <v>2150</v>
      </c>
      <c r="V40" s="142">
        <v>0.21116279069767452</v>
      </c>
      <c r="W40" s="164">
        <v>0.19587783962689936</v>
      </c>
      <c r="X40" s="164">
        <v>0.16035202863961814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64</v>
      </c>
      <c r="U41" s="183">
        <v>39</v>
      </c>
      <c r="V41" s="85">
        <v>0.641025641025641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59</v>
      </c>
      <c r="U42" s="185">
        <v>75</v>
      </c>
      <c r="V42" s="86">
        <v>-0.21333333333333337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28</v>
      </c>
      <c r="U43" s="185">
        <v>35</v>
      </c>
      <c r="V43" s="86">
        <v>-0.19999999999999996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6" t="s">
        <v>149</v>
      </c>
      <c r="T44" s="137">
        <v>92</v>
      </c>
      <c r="U44" s="137">
        <v>106</v>
      </c>
      <c r="V44" s="87">
        <v>-0.13207547169811318</v>
      </c>
      <c r="W44" s="198"/>
      <c r="X44" s="198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243</v>
      </c>
      <c r="U45" s="140">
        <v>255</v>
      </c>
      <c r="V45" s="142">
        <v>-0.04705882352941182</v>
      </c>
      <c r="W45" s="164">
        <v>0.01827892282232586</v>
      </c>
      <c r="X45" s="164">
        <v>0.019018496420047732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639</v>
      </c>
      <c r="U46" s="140">
        <v>95</v>
      </c>
      <c r="V46" s="142">
        <v>5.726315789473684</v>
      </c>
      <c r="W46" s="164">
        <v>0.04806679705130134</v>
      </c>
      <c r="X46" s="164">
        <v>0.007085322195704057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63" t="s">
        <v>76</v>
      </c>
      <c r="S47" s="264"/>
      <c r="T47" s="140">
        <v>13294</v>
      </c>
      <c r="U47" s="140">
        <v>13408</v>
      </c>
      <c r="V47" s="142">
        <v>-0.008502386634844816</v>
      </c>
      <c r="W47" s="141">
        <v>1</v>
      </c>
      <c r="X47" s="141">
        <v>1.0000000000000002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6" t="s">
        <v>130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>
        <v>1321</v>
      </c>
      <c r="K9" s="106">
        <v>965</v>
      </c>
      <c r="L9" s="106"/>
      <c r="M9" s="106"/>
      <c r="N9" s="9">
        <v>15306</v>
      </c>
      <c r="O9" s="93"/>
    </row>
    <row r="10" spans="1:14" ht="12.75">
      <c r="A10" s="182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>
        <v>-0.3137662337662338</v>
      </c>
      <c r="K10" s="111">
        <v>-0.19246861924686187</v>
      </c>
      <c r="L10" s="111"/>
      <c r="M10" s="111"/>
      <c r="N10" s="199">
        <v>-0.29637291408081645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1"/>
    </row>
    <row r="12" spans="1:14" ht="24" customHeight="1">
      <c r="A12" s="238" t="s">
        <v>6</v>
      </c>
      <c r="B12" s="230" t="str">
        <f>'R_MC NEW 2018vs2017'!B12:C12</f>
        <v>OCTOBER</v>
      </c>
      <c r="C12" s="231"/>
      <c r="D12" s="232" t="s">
        <v>36</v>
      </c>
      <c r="E12" s="234" t="s">
        <v>23</v>
      </c>
      <c r="F12" s="235"/>
      <c r="G12" s="23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9"/>
      <c r="B13" s="47">
        <f>'R_MC NEW 2018vs2017'!B13</f>
        <v>2018</v>
      </c>
      <c r="C13" s="47">
        <f>'R_MC NEW 2018vs2017'!C13</f>
        <v>2017</v>
      </c>
      <c r="D13" s="233"/>
      <c r="E13" s="47">
        <f>'R_MC NEW 2018vs2017'!E13</f>
        <v>2018</v>
      </c>
      <c r="F13" s="47">
        <f>'R_MC NEW 2018vs2017'!F13</f>
        <v>2017</v>
      </c>
      <c r="G13" s="23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965</v>
      </c>
      <c r="C14" s="109">
        <v>1195</v>
      </c>
      <c r="D14" s="197">
        <v>-0.19246861924686187</v>
      </c>
      <c r="E14" s="109">
        <v>15306</v>
      </c>
      <c r="F14" s="110">
        <v>21753</v>
      </c>
      <c r="G14" s="197">
        <v>-0.29637291408081645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4"/>
      <c r="J1" s="74"/>
      <c r="K1" s="74"/>
      <c r="L1" s="74"/>
    </row>
    <row r="2" spans="2:12" ht="14.25">
      <c r="B2" s="257" t="s">
        <v>141</v>
      </c>
      <c r="C2" s="257"/>
      <c r="D2" s="257"/>
      <c r="E2" s="257"/>
      <c r="F2" s="257"/>
      <c r="G2" s="257"/>
      <c r="H2" s="257"/>
      <c r="I2" s="271"/>
      <c r="J2" s="271"/>
      <c r="K2" s="271"/>
      <c r="L2" s="271"/>
    </row>
    <row r="3" spans="2:16" ht="24" customHeight="1">
      <c r="B3" s="248" t="s">
        <v>58</v>
      </c>
      <c r="C3" s="251" t="s">
        <v>59</v>
      </c>
      <c r="D3" s="259" t="str">
        <f>'R_MC 2018 rankings'!D3:H3</f>
        <v>January - October</v>
      </c>
      <c r="E3" s="260"/>
      <c r="F3" s="260"/>
      <c r="G3" s="260"/>
      <c r="H3" s="261"/>
      <c r="I3" s="76"/>
      <c r="J3" s="77"/>
      <c r="K3" s="77"/>
      <c r="L3" s="78"/>
      <c r="M3" s="79"/>
      <c r="N3" s="79"/>
      <c r="O3" s="79"/>
      <c r="P3" s="79"/>
    </row>
    <row r="4" spans="2:16" ht="12.75">
      <c r="B4" s="250"/>
      <c r="C4" s="25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6">
        <v>1</v>
      </c>
      <c r="C5" s="207" t="s">
        <v>48</v>
      </c>
      <c r="D5" s="212">
        <v>4607</v>
      </c>
      <c r="E5" s="168">
        <v>0.30099307461126357</v>
      </c>
      <c r="F5" s="212">
        <v>6476</v>
      </c>
      <c r="G5" s="217">
        <v>0.29770606353146695</v>
      </c>
      <c r="H5" s="201">
        <v>-0.2886040765904879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8">
        <v>2</v>
      </c>
      <c r="C6" s="209" t="s">
        <v>102</v>
      </c>
      <c r="D6" s="213">
        <v>2319</v>
      </c>
      <c r="E6" s="170">
        <v>0.15150921207369658</v>
      </c>
      <c r="F6" s="213">
        <v>2107</v>
      </c>
      <c r="G6" s="172">
        <v>0.09686020319036455</v>
      </c>
      <c r="H6" s="202">
        <v>0.10061699098243948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8">
        <v>3</v>
      </c>
      <c r="C7" s="209" t="s">
        <v>30</v>
      </c>
      <c r="D7" s="213">
        <v>1303</v>
      </c>
      <c r="E7" s="170">
        <v>0.08513001437344832</v>
      </c>
      <c r="F7" s="213">
        <v>4228</v>
      </c>
      <c r="G7" s="172">
        <v>0.1943639957706983</v>
      </c>
      <c r="H7" s="202">
        <v>-0.6918164616840113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8">
        <v>4</v>
      </c>
      <c r="C8" s="209" t="s">
        <v>28</v>
      </c>
      <c r="D8" s="213">
        <v>1231</v>
      </c>
      <c r="E8" s="170">
        <v>0.08042597674114726</v>
      </c>
      <c r="F8" s="213">
        <v>2306</v>
      </c>
      <c r="G8" s="172">
        <v>0.1060083666620696</v>
      </c>
      <c r="H8" s="202">
        <v>-0.4661751951431049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8">
        <v>5</v>
      </c>
      <c r="C9" s="209" t="s">
        <v>35</v>
      </c>
      <c r="D9" s="213">
        <v>885</v>
      </c>
      <c r="E9" s="170">
        <v>0.05782046256370051</v>
      </c>
      <c r="F9" s="213">
        <v>1695</v>
      </c>
      <c r="G9" s="172">
        <v>0.07792028685698524</v>
      </c>
      <c r="H9" s="202">
        <v>-0.47787610619469023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8">
        <v>6</v>
      </c>
      <c r="C10" s="209" t="s">
        <v>89</v>
      </c>
      <c r="D10" s="213">
        <v>855</v>
      </c>
      <c r="E10" s="170">
        <v>0.05586044688357507</v>
      </c>
      <c r="F10" s="213">
        <v>637</v>
      </c>
      <c r="G10" s="172">
        <v>0.029283317243598585</v>
      </c>
      <c r="H10" s="202">
        <v>0.34222919937205654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8">
        <v>7</v>
      </c>
      <c r="C11" s="209" t="s">
        <v>147</v>
      </c>
      <c r="D11" s="213">
        <v>601</v>
      </c>
      <c r="E11" s="170">
        <v>0.039265647458513</v>
      </c>
      <c r="F11" s="213">
        <v>0</v>
      </c>
      <c r="G11" s="172">
        <v>0</v>
      </c>
      <c r="H11" s="202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8">
        <v>8</v>
      </c>
      <c r="C12" s="209" t="s">
        <v>34</v>
      </c>
      <c r="D12" s="213">
        <v>565</v>
      </c>
      <c r="E12" s="170">
        <v>0.03691362864236247</v>
      </c>
      <c r="F12" s="213">
        <v>624</v>
      </c>
      <c r="G12" s="172">
        <v>0.02868569852434147</v>
      </c>
      <c r="H12" s="202">
        <v>-0.09455128205128205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8">
        <v>9</v>
      </c>
      <c r="C13" s="209" t="s">
        <v>148</v>
      </c>
      <c r="D13" s="213">
        <v>382</v>
      </c>
      <c r="E13" s="170">
        <v>0.024957532993597282</v>
      </c>
      <c r="F13" s="213">
        <v>250</v>
      </c>
      <c r="G13" s="172">
        <v>0.011492667678021422</v>
      </c>
      <c r="H13" s="202">
        <v>0.528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9">
        <v>10</v>
      </c>
      <c r="C14" s="220" t="s">
        <v>150</v>
      </c>
      <c r="D14" s="221">
        <v>245</v>
      </c>
      <c r="E14" s="222">
        <v>0.016006794721024436</v>
      </c>
      <c r="F14" s="221">
        <v>209</v>
      </c>
      <c r="G14" s="223">
        <v>0.00960787017882591</v>
      </c>
      <c r="H14" s="224">
        <v>0.1722488038277512</v>
      </c>
      <c r="I14" s="79"/>
      <c r="J14" s="82"/>
      <c r="K14" s="82"/>
      <c r="L14" s="82"/>
      <c r="N14" s="79"/>
      <c r="O14" s="79"/>
      <c r="P14" s="79"/>
    </row>
    <row r="15" spans="2:16" ht="12.75">
      <c r="B15" s="265" t="s">
        <v>77</v>
      </c>
      <c r="C15" s="266"/>
      <c r="D15" s="144">
        <v>12993</v>
      </c>
      <c r="E15" s="145">
        <v>0.8488827910623286</v>
      </c>
      <c r="F15" s="146">
        <v>18532</v>
      </c>
      <c r="G15" s="145">
        <v>0.8519284696363719</v>
      </c>
      <c r="H15" s="147">
        <v>-0.2988884092380747</v>
      </c>
      <c r="I15" s="80"/>
      <c r="J15" s="80"/>
      <c r="K15" s="80"/>
      <c r="N15" s="79"/>
      <c r="O15" s="79"/>
      <c r="P15" s="79"/>
    </row>
    <row r="16" spans="2:16" ht="12.75">
      <c r="B16" s="267" t="s">
        <v>78</v>
      </c>
      <c r="C16" s="267"/>
      <c r="D16" s="148">
        <v>2313</v>
      </c>
      <c r="E16" s="145">
        <v>0.1511172089376715</v>
      </c>
      <c r="F16" s="148">
        <v>3221</v>
      </c>
      <c r="G16" s="145">
        <v>0.148071530363628</v>
      </c>
      <c r="H16" s="147">
        <v>-0.28190003104625894</v>
      </c>
      <c r="I16" s="80"/>
      <c r="J16" s="80"/>
      <c r="K16" s="80"/>
      <c r="N16" s="79"/>
      <c r="O16" s="79"/>
      <c r="P16" s="79"/>
    </row>
    <row r="17" spans="2:11" ht="12.75" customHeight="1">
      <c r="B17" s="268" t="s">
        <v>76</v>
      </c>
      <c r="C17" s="268"/>
      <c r="D17" s="210">
        <v>15306</v>
      </c>
      <c r="E17" s="165">
        <v>0.9999999999999992</v>
      </c>
      <c r="F17" s="210">
        <v>21753</v>
      </c>
      <c r="G17" s="166">
        <v>1.0000000000000002</v>
      </c>
      <c r="H17" s="205">
        <v>-0.29637291408081645</v>
      </c>
      <c r="I17" s="80"/>
      <c r="J17" s="80"/>
      <c r="K17" s="80"/>
    </row>
    <row r="18" spans="2:11" ht="12.75">
      <c r="B18" s="269" t="s">
        <v>101</v>
      </c>
      <c r="C18" s="269"/>
      <c r="D18" s="269"/>
      <c r="E18" s="269"/>
      <c r="F18" s="269"/>
      <c r="G18" s="269"/>
      <c r="H18" s="269"/>
      <c r="I18" s="80"/>
      <c r="J18" s="80"/>
      <c r="K18" s="80"/>
    </row>
    <row r="19" spans="2:11" ht="12.75">
      <c r="B19" s="262" t="s">
        <v>45</v>
      </c>
      <c r="C19" s="262"/>
      <c r="D19" s="262"/>
      <c r="E19" s="262"/>
      <c r="F19" s="262"/>
      <c r="G19" s="262"/>
      <c r="H19" s="262"/>
      <c r="I19" s="80"/>
      <c r="J19" s="80"/>
      <c r="K19" s="80"/>
    </row>
    <row r="20" spans="2:11" ht="12.75">
      <c r="B20" s="262"/>
      <c r="C20" s="262"/>
      <c r="D20" s="262"/>
      <c r="E20" s="262"/>
      <c r="F20" s="262"/>
      <c r="G20" s="262"/>
      <c r="H20" s="26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132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/>
      <c r="M3" s="3"/>
      <c r="N3" s="4">
        <v>57022</v>
      </c>
      <c r="O3" s="192">
        <v>0.8714296630243753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/>
      <c r="M4" s="3"/>
      <c r="N4" s="4">
        <v>8413</v>
      </c>
      <c r="O4" s="192">
        <v>0.12857033697562467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>
        <v>4757</v>
      </c>
      <c r="K5" s="106">
        <v>3918</v>
      </c>
      <c r="L5" s="106"/>
      <c r="M5" s="106"/>
      <c r="N5" s="9">
        <v>65435</v>
      </c>
      <c r="O5" s="192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3">
        <v>0.4864702345159351</v>
      </c>
      <c r="C6" s="193">
        <v>0.1941747572815533</v>
      </c>
      <c r="D6" s="193">
        <v>1.144647696476965</v>
      </c>
      <c r="E6" s="193">
        <v>0.7717580161111988</v>
      </c>
      <c r="F6" s="193">
        <v>-0.12088793795132391</v>
      </c>
      <c r="G6" s="193">
        <v>-0.12797890680458368</v>
      </c>
      <c r="H6" s="193">
        <v>-0.07733457378764974</v>
      </c>
      <c r="I6" s="193">
        <v>-0.06806150743634987</v>
      </c>
      <c r="J6" s="193">
        <v>-0.3566405193400054</v>
      </c>
      <c r="K6" s="193">
        <v>-0.17637166281269712</v>
      </c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4">
        <v>0.24096385542168686</v>
      </c>
      <c r="C7" s="194">
        <v>-0.06017191977077363</v>
      </c>
      <c r="D7" s="194">
        <v>-0.2742175856929955</v>
      </c>
      <c r="E7" s="194">
        <v>0.3780098280098281</v>
      </c>
      <c r="F7" s="194">
        <v>0.17197527929641065</v>
      </c>
      <c r="G7" s="194">
        <v>0.020652818991097943</v>
      </c>
      <c r="H7" s="194">
        <v>0.0571618920719521</v>
      </c>
      <c r="I7" s="194">
        <v>0.06526437112807959</v>
      </c>
      <c r="J7" s="194">
        <v>0.11457357075913777</v>
      </c>
      <c r="K7" s="194">
        <v>0.18297101449275366</v>
      </c>
      <c r="L7" s="194"/>
      <c r="M7" s="194"/>
      <c r="N7" s="194">
        <v>0.07515486107688019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8" t="s">
        <v>6</v>
      </c>
      <c r="B9" s="230" t="str">
        <f>'R_MP NEW 2018vs2017'!B12:C12</f>
        <v>OCTOBER</v>
      </c>
      <c r="C9" s="231"/>
      <c r="D9" s="232" t="s">
        <v>36</v>
      </c>
      <c r="E9" s="234" t="s">
        <v>23</v>
      </c>
      <c r="F9" s="235"/>
      <c r="G9" s="23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9"/>
      <c r="B10" s="47">
        <f>'R_MP NEW 2018vs2017'!B13</f>
        <v>2018</v>
      </c>
      <c r="C10" s="47">
        <f>'R_MP NEW 2018vs2017'!C13</f>
        <v>2017</v>
      </c>
      <c r="D10" s="233"/>
      <c r="E10" s="47">
        <f>'R_MP NEW 2018vs2017'!E13</f>
        <v>2018</v>
      </c>
      <c r="F10" s="47">
        <f>'R_MP NEW 2018vs2017'!F13</f>
        <v>2017</v>
      </c>
      <c r="G10" s="23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3339</v>
      </c>
      <c r="C11" s="108">
        <v>2857</v>
      </c>
      <c r="D11" s="195">
        <v>0.16870843542177116</v>
      </c>
      <c r="E11" s="108">
        <v>57022</v>
      </c>
      <c r="F11" s="18">
        <v>52489</v>
      </c>
      <c r="G11" s="195">
        <v>0.08636095181847625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579</v>
      </c>
      <c r="C12" s="108">
        <v>455</v>
      </c>
      <c r="D12" s="195">
        <v>0.27252747252747245</v>
      </c>
      <c r="E12" s="108">
        <v>8413</v>
      </c>
      <c r="F12" s="18">
        <v>8372</v>
      </c>
      <c r="G12" s="195">
        <v>0.004897276636407044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3918</v>
      </c>
      <c r="C13" s="108">
        <v>3312</v>
      </c>
      <c r="D13" s="195">
        <v>0.18297101449275366</v>
      </c>
      <c r="E13" s="108">
        <v>65435</v>
      </c>
      <c r="F13" s="108">
        <v>60861</v>
      </c>
      <c r="G13" s="195">
        <v>0.07515486107688019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7"/>
      <c r="D14" s="187"/>
      <c r="E14" s="18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73" t="s">
        <v>7</v>
      </c>
      <c r="C4" s="173" t="s">
        <v>8</v>
      </c>
      <c r="D4" s="174" t="s">
        <v>1</v>
      </c>
      <c r="E4" s="174" t="s">
        <v>9</v>
      </c>
      <c r="F4" s="174" t="s">
        <v>10</v>
      </c>
      <c r="G4" s="174" t="s">
        <v>11</v>
      </c>
      <c r="H4" s="174" t="s">
        <v>12</v>
      </c>
      <c r="I4" s="174" t="s">
        <v>13</v>
      </c>
      <c r="J4" s="174" t="s">
        <v>14</v>
      </c>
      <c r="K4" s="174" t="s">
        <v>15</v>
      </c>
      <c r="L4" s="174" t="s">
        <v>16</v>
      </c>
      <c r="M4" s="174" t="s">
        <v>17</v>
      </c>
      <c r="N4" s="174" t="s">
        <v>5</v>
      </c>
      <c r="O4" s="14"/>
      <c r="R4" s="33"/>
    </row>
    <row r="5" spans="1:18" ht="13.5" customHeight="1">
      <c r="A5" s="66" t="s">
        <v>92</v>
      </c>
      <c r="B5" s="175"/>
      <c r="C5" s="176"/>
      <c r="D5" s="176"/>
      <c r="E5" s="176"/>
      <c r="F5" s="175"/>
      <c r="G5" s="175"/>
      <c r="H5" s="175"/>
      <c r="I5" s="175"/>
      <c r="J5" s="175"/>
      <c r="K5" s="175"/>
      <c r="L5" s="175"/>
      <c r="M5" s="177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75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>
        <v>841</v>
      </c>
      <c r="L10" s="68"/>
      <c r="M10" s="68"/>
      <c r="N10" s="68">
        <v>13294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>
        <v>3339</v>
      </c>
      <c r="L11" s="67"/>
      <c r="M11" s="67"/>
      <c r="N11" s="66">
        <v>57022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>
        <v>4180</v>
      </c>
      <c r="L12" s="41"/>
      <c r="M12" s="41"/>
      <c r="N12" s="41">
        <v>70316</v>
      </c>
      <c r="O12" s="34"/>
      <c r="R12" s="35"/>
    </row>
    <row r="13" spans="1:18" ht="12.75">
      <c r="A13" s="42" t="s">
        <v>18</v>
      </c>
      <c r="B13" s="200">
        <v>0.18354731336186392</v>
      </c>
      <c r="C13" s="200">
        <v>-0.11705781339439036</v>
      </c>
      <c r="D13" s="200">
        <v>-0.27621509824198553</v>
      </c>
      <c r="E13" s="200">
        <v>0.34727036395147315</v>
      </c>
      <c r="F13" s="200">
        <v>0.14492442919927107</v>
      </c>
      <c r="G13" s="200">
        <v>0.025604706907823127</v>
      </c>
      <c r="H13" s="200">
        <v>0.06250794054122721</v>
      </c>
      <c r="I13" s="200">
        <v>0.06995364517488412</v>
      </c>
      <c r="J13" s="200">
        <v>0.14821550352352797</v>
      </c>
      <c r="K13" s="200">
        <v>0.1936036550542548</v>
      </c>
      <c r="L13" s="200"/>
      <c r="M13" s="200"/>
      <c r="N13" s="200">
        <v>0.06705919844605979</v>
      </c>
      <c r="P13" s="29"/>
      <c r="R13" s="33"/>
    </row>
    <row r="14" spans="1:18" ht="12.75">
      <c r="A14" s="42" t="s">
        <v>19</v>
      </c>
      <c r="B14" s="200">
        <v>-0.06940874035989719</v>
      </c>
      <c r="C14" s="200">
        <v>-0.2893258426966292</v>
      </c>
      <c r="D14" s="200">
        <v>-0.3331518780620577</v>
      </c>
      <c r="E14" s="200">
        <v>0.09440389294403895</v>
      </c>
      <c r="F14" s="200">
        <v>-0.0044709388971684305</v>
      </c>
      <c r="G14" s="200">
        <v>0.015856777493606034</v>
      </c>
      <c r="H14" s="200">
        <v>0.016853932584269593</v>
      </c>
      <c r="I14" s="200">
        <v>0.07795100222717144</v>
      </c>
      <c r="J14" s="200">
        <v>0.21922626025791314</v>
      </c>
      <c r="K14" s="200">
        <v>0.3038759689922481</v>
      </c>
      <c r="L14" s="200"/>
      <c r="M14" s="200"/>
      <c r="N14" s="200">
        <v>-0.008502386634844816</v>
      </c>
      <c r="R14" s="33"/>
    </row>
    <row r="15" spans="1:18" ht="12.75">
      <c r="A15" s="42" t="s">
        <v>20</v>
      </c>
      <c r="B15" s="200">
        <v>0.24095682613768954</v>
      </c>
      <c r="C15" s="200">
        <v>-0.0729690869877786</v>
      </c>
      <c r="D15" s="200">
        <v>-0.26286224945742376</v>
      </c>
      <c r="E15" s="200">
        <v>0.419673958478473</v>
      </c>
      <c r="F15" s="200">
        <v>0.18603061782394748</v>
      </c>
      <c r="G15" s="200">
        <v>0.02824311228021603</v>
      </c>
      <c r="H15" s="200">
        <v>0.07417450949114701</v>
      </c>
      <c r="I15" s="200">
        <v>0.06808731808731805</v>
      </c>
      <c r="J15" s="200">
        <v>0.13113367174280888</v>
      </c>
      <c r="K15" s="200">
        <v>0.16870843542177116</v>
      </c>
      <c r="L15" s="200"/>
      <c r="M15" s="200"/>
      <c r="N15" s="200">
        <v>0.08636095181847625</v>
      </c>
      <c r="R15" s="33"/>
    </row>
    <row r="16" spans="1:18" ht="12.75">
      <c r="A16" s="42" t="s">
        <v>21</v>
      </c>
      <c r="B16" s="200">
        <v>0.1454399357171555</v>
      </c>
      <c r="C16" s="200">
        <v>0.1640194489465154</v>
      </c>
      <c r="D16" s="200">
        <v>0.17502500357193884</v>
      </c>
      <c r="E16" s="200">
        <v>0.18081685158385594</v>
      </c>
      <c r="F16" s="200">
        <v>0.18762288175264488</v>
      </c>
      <c r="G16" s="200">
        <v>0.210984808243918</v>
      </c>
      <c r="H16" s="200">
        <v>0.19478655984694487</v>
      </c>
      <c r="I16" s="200">
        <v>0.19062623079952737</v>
      </c>
      <c r="J16" s="200">
        <v>0.2058998218174619</v>
      </c>
      <c r="K16" s="200">
        <v>0.20119617224880382</v>
      </c>
      <c r="L16" s="200"/>
      <c r="M16" s="200"/>
      <c r="N16" s="200">
        <v>0.18906081119517607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73" t="s">
        <v>7</v>
      </c>
      <c r="C19" s="173" t="s">
        <v>8</v>
      </c>
      <c r="D19" s="174" t="s">
        <v>1</v>
      </c>
      <c r="E19" s="174" t="s">
        <v>9</v>
      </c>
      <c r="F19" s="174" t="s">
        <v>10</v>
      </c>
      <c r="G19" s="174" t="s">
        <v>11</v>
      </c>
      <c r="H19" s="174" t="s">
        <v>12</v>
      </c>
      <c r="I19" s="174" t="s">
        <v>13</v>
      </c>
      <c r="J19" s="174" t="s">
        <v>14</v>
      </c>
      <c r="K19" s="174" t="s">
        <v>15</v>
      </c>
      <c r="L19" s="174" t="s">
        <v>16</v>
      </c>
      <c r="M19" s="174" t="s">
        <v>17</v>
      </c>
      <c r="N19" s="174" t="s">
        <v>5</v>
      </c>
      <c r="O19" s="14"/>
      <c r="R19" s="33"/>
    </row>
    <row r="20" spans="1:18" ht="12.75">
      <c r="A20" s="66" t="s">
        <v>92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75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>
        <v>965</v>
      </c>
      <c r="L25" s="68"/>
      <c r="M25" s="68"/>
      <c r="N25" s="68">
        <v>15306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>
        <v>579</v>
      </c>
      <c r="L26" s="67"/>
      <c r="M26" s="67"/>
      <c r="N26" s="66">
        <v>8413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>
        <v>1544</v>
      </c>
      <c r="L27" s="44"/>
      <c r="M27" s="44"/>
      <c r="N27" s="41">
        <v>23719</v>
      </c>
      <c r="O27" s="34"/>
    </row>
    <row r="28" spans="1:15" s="5" customFormat="1" ht="12.75">
      <c r="A28" s="42" t="s">
        <v>18</v>
      </c>
      <c r="B28" s="200">
        <v>-0.19741935483870965</v>
      </c>
      <c r="C28" s="200">
        <v>-0.35264054514480414</v>
      </c>
      <c r="D28" s="200">
        <v>-0.530363137015563</v>
      </c>
      <c r="E28" s="200">
        <v>-0.08302635307452533</v>
      </c>
      <c r="F28" s="200">
        <v>-0.1642977595760058</v>
      </c>
      <c r="G28" s="200">
        <v>-0.2299955297273134</v>
      </c>
      <c r="H28" s="200">
        <v>-0.21447661469933188</v>
      </c>
      <c r="I28" s="200">
        <v>-0.113188479029813</v>
      </c>
      <c r="J28" s="200">
        <v>-0.21911598035511903</v>
      </c>
      <c r="K28" s="200">
        <v>-0.06424242424242421</v>
      </c>
      <c r="L28" s="200"/>
      <c r="M28" s="200"/>
      <c r="N28" s="200">
        <v>-0.21264730290456435</v>
      </c>
      <c r="O28" s="34"/>
    </row>
    <row r="29" spans="1:15" s="5" customFormat="1" ht="12.75">
      <c r="A29" s="42" t="s">
        <v>19</v>
      </c>
      <c r="B29" s="200">
        <v>-0.4426559356136821</v>
      </c>
      <c r="C29" s="200">
        <v>-0.5251533742331289</v>
      </c>
      <c r="D29" s="200">
        <v>-0.5886049434436531</v>
      </c>
      <c r="E29" s="200">
        <v>-0.13951675759937643</v>
      </c>
      <c r="F29" s="200">
        <v>-0.2515558467081559</v>
      </c>
      <c r="G29" s="200">
        <v>-0.30531784841075793</v>
      </c>
      <c r="H29" s="200">
        <v>-0.28488014751075597</v>
      </c>
      <c r="I29" s="200">
        <v>-0.1821441376837576</v>
      </c>
      <c r="J29" s="200">
        <v>-0.3137662337662338</v>
      </c>
      <c r="K29" s="200">
        <v>-0.19246861924686187</v>
      </c>
      <c r="L29" s="200"/>
      <c r="M29" s="200"/>
      <c r="N29" s="200">
        <v>-0.29637291408081645</v>
      </c>
      <c r="O29" s="34"/>
    </row>
    <row r="30" spans="1:15" s="5" customFormat="1" ht="12.75">
      <c r="A30" s="42" t="s">
        <v>20</v>
      </c>
      <c r="B30" s="200">
        <v>0.24100719424460437</v>
      </c>
      <c r="C30" s="200">
        <v>0.03899721448467974</v>
      </c>
      <c r="D30" s="200">
        <v>-0.37415730337078656</v>
      </c>
      <c r="E30" s="200">
        <v>0.06749740394600212</v>
      </c>
      <c r="F30" s="200">
        <v>0.07832422586520948</v>
      </c>
      <c r="G30" s="200">
        <v>-0.024958402662229595</v>
      </c>
      <c r="H30" s="200">
        <v>-0.029126213592232997</v>
      </c>
      <c r="I30" s="200">
        <v>0.0513259195893927</v>
      </c>
      <c r="J30" s="200">
        <v>0.0332409972299168</v>
      </c>
      <c r="K30" s="200">
        <v>0.27252747252747245</v>
      </c>
      <c r="L30" s="200"/>
      <c r="M30" s="200"/>
      <c r="N30" s="200">
        <v>0.004897276636407044</v>
      </c>
      <c r="O30" s="34"/>
    </row>
    <row r="31" spans="1:14" ht="12.75">
      <c r="A31" s="42" t="s">
        <v>22</v>
      </c>
      <c r="B31" s="200">
        <v>0.4453376205787781</v>
      </c>
      <c r="C31" s="200">
        <v>0.5092105263157894</v>
      </c>
      <c r="D31" s="200">
        <v>0.6380766731643924</v>
      </c>
      <c r="E31" s="200">
        <v>0.6823238566131026</v>
      </c>
      <c r="F31" s="200">
        <v>0.6586912654943787</v>
      </c>
      <c r="G31" s="200">
        <v>0.6597968069666182</v>
      </c>
      <c r="H31" s="200">
        <v>0.6597675077969947</v>
      </c>
      <c r="I31" s="200">
        <v>0.6498575498575498</v>
      </c>
      <c r="J31" s="200">
        <v>0.6390904692791485</v>
      </c>
      <c r="K31" s="200">
        <v>0.625</v>
      </c>
      <c r="L31" s="200"/>
      <c r="M31" s="200"/>
      <c r="N31" s="200">
        <v>0.6453054513259412</v>
      </c>
    </row>
    <row r="34" spans="1:7" ht="30.75" customHeight="1">
      <c r="A34" s="238" t="s">
        <v>4</v>
      </c>
      <c r="B34" s="282" t="str">
        <f>'R_PTW USED 2018vs2017'!B9:C9</f>
        <v>OCTOBER</v>
      </c>
      <c r="C34" s="283"/>
      <c r="D34" s="284" t="s">
        <v>36</v>
      </c>
      <c r="E34" s="286" t="s">
        <v>23</v>
      </c>
      <c r="F34" s="287"/>
      <c r="G34" s="284" t="s">
        <v>36</v>
      </c>
    </row>
    <row r="35" spans="1:7" ht="15.75" customHeight="1">
      <c r="A35" s="239"/>
      <c r="B35" s="47">
        <v>2018</v>
      </c>
      <c r="C35" s="47">
        <v>2017</v>
      </c>
      <c r="D35" s="285"/>
      <c r="E35" s="47">
        <v>2018</v>
      </c>
      <c r="F35" s="47">
        <v>2017</v>
      </c>
      <c r="G35" s="285"/>
    </row>
    <row r="36" spans="1:7" ht="15.75" customHeight="1">
      <c r="A36" s="70" t="s">
        <v>42</v>
      </c>
      <c r="B36" s="112">
        <v>841</v>
      </c>
      <c r="C36" s="112">
        <v>645</v>
      </c>
      <c r="D36" s="195">
        <v>0.3038759689922481</v>
      </c>
      <c r="E36" s="112">
        <v>13294</v>
      </c>
      <c r="F36" s="112">
        <v>13408</v>
      </c>
      <c r="G36" s="195">
        <v>-0.008502386634844816</v>
      </c>
    </row>
    <row r="37" spans="1:7" ht="15.75" customHeight="1">
      <c r="A37" s="70" t="s">
        <v>43</v>
      </c>
      <c r="B37" s="112">
        <v>3339</v>
      </c>
      <c r="C37" s="112">
        <v>2857</v>
      </c>
      <c r="D37" s="195">
        <v>0.16870843542177116</v>
      </c>
      <c r="E37" s="112">
        <v>57022</v>
      </c>
      <c r="F37" s="112">
        <v>52489</v>
      </c>
      <c r="G37" s="195">
        <v>0.08636095181847625</v>
      </c>
    </row>
    <row r="38" spans="1:7" ht="15.75" customHeight="1">
      <c r="A38" s="104" t="s">
        <v>5</v>
      </c>
      <c r="B38" s="112">
        <v>4180</v>
      </c>
      <c r="C38" s="112">
        <v>3502</v>
      </c>
      <c r="D38" s="195">
        <v>0.1936036550542548</v>
      </c>
      <c r="E38" s="112">
        <v>70316</v>
      </c>
      <c r="F38" s="112">
        <v>65897</v>
      </c>
      <c r="G38" s="195">
        <v>0.06705919844605979</v>
      </c>
    </row>
    <row r="39" ht="15.75" customHeight="1"/>
    <row r="40" ht="15.75" customHeight="1"/>
    <row r="41" spans="1:7" ht="32.25" customHeight="1">
      <c r="A41" s="238" t="s">
        <v>3</v>
      </c>
      <c r="B41" s="282" t="str">
        <f>B34</f>
        <v>OCTOBER</v>
      </c>
      <c r="C41" s="283"/>
      <c r="D41" s="284" t="s">
        <v>36</v>
      </c>
      <c r="E41" s="286" t="s">
        <v>23</v>
      </c>
      <c r="F41" s="287"/>
      <c r="G41" s="284" t="s">
        <v>36</v>
      </c>
    </row>
    <row r="42" spans="1:7" ht="15.75" customHeight="1">
      <c r="A42" s="239"/>
      <c r="B42" s="47">
        <v>2018</v>
      </c>
      <c r="C42" s="47">
        <v>2017</v>
      </c>
      <c r="D42" s="285"/>
      <c r="E42" s="47">
        <v>2018</v>
      </c>
      <c r="F42" s="47">
        <v>2017</v>
      </c>
      <c r="G42" s="285"/>
    </row>
    <row r="43" spans="1:7" ht="15.75" customHeight="1">
      <c r="A43" s="70" t="s">
        <v>42</v>
      </c>
      <c r="B43" s="112">
        <v>1321</v>
      </c>
      <c r="C43" s="112">
        <v>1925</v>
      </c>
      <c r="D43" s="195">
        <v>-0.3137662337662338</v>
      </c>
      <c r="E43" s="112">
        <v>14341</v>
      </c>
      <c r="F43" s="112">
        <v>20558</v>
      </c>
      <c r="G43" s="195">
        <v>-0.3024126860589551</v>
      </c>
    </row>
    <row r="44" spans="1:7" ht="15.75" customHeight="1">
      <c r="A44" s="70" t="s">
        <v>43</v>
      </c>
      <c r="B44" s="112">
        <v>746</v>
      </c>
      <c r="C44" s="112">
        <v>722</v>
      </c>
      <c r="D44" s="195">
        <v>0.0332409972299168</v>
      </c>
      <c r="E44" s="112">
        <v>7834</v>
      </c>
      <c r="F44" s="112">
        <v>7917</v>
      </c>
      <c r="G44" s="195">
        <v>-0.010483769104458807</v>
      </c>
    </row>
    <row r="45" spans="1:7" ht="15.75" customHeight="1">
      <c r="A45" s="104" t="s">
        <v>5</v>
      </c>
      <c r="B45" s="112">
        <v>2067</v>
      </c>
      <c r="C45" s="112">
        <v>2647</v>
      </c>
      <c r="D45" s="195">
        <v>-0.21911598035511903</v>
      </c>
      <c r="E45" s="112">
        <v>22175</v>
      </c>
      <c r="F45" s="112">
        <v>28475</v>
      </c>
      <c r="G45" s="195">
        <v>-0.22124670763827914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46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2018-11-13T09:55:10Z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